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40" i="1" l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3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19" i="1"/>
  <c r="M5" i="1"/>
  <c r="M6" i="1"/>
  <c r="M7" i="1"/>
  <c r="M8" i="1"/>
  <c r="M9" i="1"/>
  <c r="M10" i="1"/>
  <c r="M11" i="1"/>
  <c r="M12" i="1"/>
  <c r="M13" i="1"/>
  <c r="M4" i="1"/>
  <c r="L59" i="1" l="1"/>
  <c r="E41" i="1"/>
  <c r="N38" i="1" s="1"/>
  <c r="J39" i="1" s="1"/>
  <c r="K39" i="1" s="1"/>
  <c r="D39" i="1"/>
  <c r="E39" i="1" s="1"/>
  <c r="F39" i="1" s="1"/>
  <c r="L34" i="1"/>
  <c r="E21" i="1"/>
  <c r="N18" i="1" s="1"/>
  <c r="J19" i="1" s="1"/>
  <c r="D19" i="1"/>
  <c r="E19" i="1" s="1"/>
  <c r="F19" i="1" s="1"/>
  <c r="L14" i="1"/>
  <c r="N19" i="1" l="1"/>
  <c r="J20" i="1" s="1"/>
  <c r="K19" i="1"/>
  <c r="M59" i="1"/>
  <c r="N39" i="1"/>
  <c r="M34" i="1"/>
  <c r="K20" i="1" l="1"/>
  <c r="J40" i="1"/>
  <c r="K40" i="1" s="1"/>
  <c r="N20" i="1"/>
  <c r="E6" i="1"/>
  <c r="N3" i="1" s="1"/>
  <c r="J4" i="1" s="1"/>
  <c r="K4" i="1" s="1"/>
  <c r="D4" i="1"/>
  <c r="E4" i="1" s="1"/>
  <c r="F4" i="1" s="1"/>
  <c r="N40" i="1" l="1"/>
  <c r="N4" i="1"/>
  <c r="J5" i="1" s="1"/>
  <c r="K5" i="1" s="1"/>
  <c r="J21" i="1"/>
  <c r="K21" i="1" s="1"/>
  <c r="M14" i="1"/>
  <c r="J41" i="1" l="1"/>
  <c r="K41" i="1" s="1"/>
  <c r="N21" i="1"/>
  <c r="J22" i="1" s="1"/>
  <c r="K22" i="1" s="1"/>
  <c r="N5" i="1"/>
  <c r="J6" i="1" s="1"/>
  <c r="K6" i="1" l="1"/>
  <c r="N41" i="1"/>
  <c r="N22" i="1"/>
  <c r="N6" i="1"/>
  <c r="J7" i="1" s="1"/>
  <c r="K7" i="1" l="1"/>
  <c r="J42" i="1"/>
  <c r="K42" i="1" s="1"/>
  <c r="J23" i="1"/>
  <c r="K23" i="1" s="1"/>
  <c r="N7" i="1"/>
  <c r="N42" i="1" l="1"/>
  <c r="N23" i="1"/>
  <c r="J24" i="1" s="1"/>
  <c r="K24" i="1" s="1"/>
  <c r="J8" i="1"/>
  <c r="K8" i="1" l="1"/>
  <c r="J43" i="1"/>
  <c r="K43" i="1" s="1"/>
  <c r="N24" i="1"/>
  <c r="N8" i="1"/>
  <c r="J9" i="1" s="1"/>
  <c r="K9" i="1" s="1"/>
  <c r="N43" i="1" l="1"/>
  <c r="J25" i="1"/>
  <c r="N9" i="1"/>
  <c r="J10" i="1" s="1"/>
  <c r="K10" i="1" s="1"/>
  <c r="K25" i="1" l="1"/>
  <c r="J44" i="1"/>
  <c r="N25" i="1"/>
  <c r="N10" i="1"/>
  <c r="J11" i="1" s="1"/>
  <c r="K11" i="1" s="1"/>
  <c r="K44" i="1" l="1"/>
  <c r="N44" i="1"/>
  <c r="J26" i="1"/>
  <c r="N11" i="1"/>
  <c r="J12" i="1" s="1"/>
  <c r="K12" i="1" l="1"/>
  <c r="K26" i="1"/>
  <c r="J45" i="1"/>
  <c r="N26" i="1"/>
  <c r="J27" i="1" s="1"/>
  <c r="N12" i="1"/>
  <c r="K45" i="1" l="1"/>
  <c r="K27" i="1"/>
  <c r="N45" i="1"/>
  <c r="N27" i="1"/>
  <c r="J13" i="1"/>
  <c r="K13" i="1" s="1"/>
  <c r="J46" i="1" l="1"/>
  <c r="J28" i="1"/>
  <c r="K28" i="1" s="1"/>
  <c r="J14" i="1"/>
  <c r="N13" i="1"/>
  <c r="K46" i="1" l="1"/>
  <c r="N46" i="1"/>
  <c r="K14" i="1"/>
  <c r="N28" i="1"/>
  <c r="J47" i="1" l="1"/>
  <c r="J29" i="1"/>
  <c r="K47" i="1" l="1"/>
  <c r="K29" i="1"/>
  <c r="N47" i="1"/>
  <c r="N29" i="1"/>
  <c r="J48" i="1" l="1"/>
  <c r="J30" i="1"/>
  <c r="K30" i="1" l="1"/>
  <c r="K48" i="1"/>
  <c r="N48" i="1"/>
  <c r="N30" i="1"/>
  <c r="J31" i="1" s="1"/>
  <c r="K31" i="1" l="1"/>
  <c r="J49" i="1"/>
  <c r="N31" i="1"/>
  <c r="J32" i="1" s="1"/>
  <c r="K32" i="1" l="1"/>
  <c r="K49" i="1"/>
  <c r="N49" i="1"/>
  <c r="N32" i="1"/>
  <c r="J34" i="1" l="1"/>
  <c r="K33" i="1"/>
  <c r="J50" i="1"/>
  <c r="N33" i="1"/>
  <c r="K50" i="1" l="1"/>
  <c r="N50" i="1"/>
  <c r="K34" i="1"/>
  <c r="J51" i="1" l="1"/>
  <c r="K51" i="1" l="1"/>
  <c r="N51" i="1"/>
  <c r="J52" i="1" l="1"/>
  <c r="K52" i="1" l="1"/>
  <c r="N52" i="1"/>
  <c r="J53" i="1" l="1"/>
  <c r="K53" i="1" s="1"/>
  <c r="N53" i="1" l="1"/>
  <c r="J54" i="1" s="1"/>
  <c r="K54" i="1" s="1"/>
  <c r="N54" i="1" l="1"/>
  <c r="J55" i="1" l="1"/>
  <c r="K55" i="1" l="1"/>
  <c r="N55" i="1"/>
  <c r="J56" i="1" s="1"/>
  <c r="K56" i="1" s="1"/>
  <c r="N56" i="1" l="1"/>
  <c r="J57" i="1" l="1"/>
  <c r="K57" i="1" l="1"/>
  <c r="N57" i="1"/>
  <c r="K58" i="1" l="1"/>
  <c r="J59" i="1" l="1"/>
  <c r="N58" i="1"/>
  <c r="K59" i="1" l="1"/>
</calcChain>
</file>

<file path=xl/sharedStrings.xml><?xml version="1.0" encoding="utf-8"?>
<sst xmlns="http://schemas.openxmlformats.org/spreadsheetml/2006/main" count="48" uniqueCount="18">
  <si>
    <t>Year</t>
  </si>
  <si>
    <t>Interest</t>
  </si>
  <si>
    <t>Earnings</t>
  </si>
  <si>
    <t>Payment</t>
  </si>
  <si>
    <t>Loan</t>
  </si>
  <si>
    <t>Period</t>
  </si>
  <si>
    <t>Total Interest</t>
  </si>
  <si>
    <t>Total Loan</t>
  </si>
  <si>
    <t>Yearly Payment</t>
  </si>
  <si>
    <t>Discouted 20%</t>
  </si>
  <si>
    <t>Interest %</t>
  </si>
  <si>
    <t>Cash</t>
  </si>
  <si>
    <t>PV Payment</t>
  </si>
  <si>
    <t>Totals</t>
  </si>
  <si>
    <t>PV Earnings</t>
  </si>
  <si>
    <t>Hypothetical Situation 1</t>
  </si>
  <si>
    <t>Hypothetical Situation 2</t>
  </si>
  <si>
    <t>Hypothetical Situation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</si>
</sst>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9" fontId="0" fillId="0" borderId="0" xfId="0" applyNumberFormat="1"/>
    <xf numFmtId="44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9" fontId="2" fillId="0" borderId="0" xfId="2" applyFont="1" applyAlignment="1">
      <alignment horizontal="center"/>
    </xf>
    <xf numFmtId="9" fontId="0" fillId="0" borderId="0" xfId="2" applyFont="1"/>
    <xf numFmtId="44" fontId="2" fillId="0" borderId="0" xfId="1" applyFont="1"/>
    <xf numFmtId="44" fontId="0" fillId="2" borderId="0" xfId="1" applyFont="1" applyFill="1"/>
    <xf numFmtId="9" fontId="2" fillId="0" borderId="0" xfId="0" applyNumberFormat="1" applyFont="1"/>
    <xf numFmtId="44" fontId="0" fillId="0" borderId="0" xfId="1" applyFont="1" applyFill="1"/>
    <xf numFmtId="44" fontId="2" fillId="2" borderId="0" xfId="1" applyFont="1" applyFill="1" applyAlignment="1">
      <alignment horizontal="center"/>
    </xf>
    <xf numFmtId="44" fontId="2" fillId="2" borderId="0" xfId="1" applyFont="1" applyFill="1"/>
    <xf numFmtId="164" fontId="0" fillId="0" borderId="0" xfId="2" applyNumberFormat="1" applyFont="1"/>
    <xf numFmtId="44" fontId="2" fillId="0" borderId="0" xfId="1" applyFont="1" applyFill="1"/>
    <xf numFmtId="44" fontId="2" fillId="0" borderId="0" xfId="1" applyFont="1" applyFill="1" applyAlignment="1">
      <alignment horizontal="center"/>
    </xf>
    <xf numFmtId="44" fontId="2" fillId="3" borderId="0" xfId="1" applyFont="1" applyFill="1"/>
    <xf numFmtId="0" fontId="0" fillId="3" borderId="0" xfId="0" applyFill="1"/>
    <xf numFmtId="44" fontId="0" fillId="3" borderId="0" xfId="1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topLeftCell="D38" zoomScale="140" zoomScaleNormal="140" workbookViewId="0">
      <selection activeCell="M59" sqref="M59"/>
    </sheetView>
  </sheetViews>
  <sheetFormatPr defaultRowHeight="15" x14ac:dyDescent="0.25"/>
  <cols>
    <col min="3" max="3" width="11.140625" bestFit="1" customWidth="1"/>
    <col min="4" max="4" width="14" bestFit="1" customWidth="1"/>
    <col min="5" max="5" width="11.28515625" bestFit="1" customWidth="1"/>
    <col min="6" max="6" width="14.85546875" bestFit="1" customWidth="1"/>
    <col min="7" max="7" width="2.140625" customWidth="1"/>
    <col min="8" max="8" width="13.42578125" style="3" customWidth="1"/>
    <col min="9" max="9" width="10" style="7" bestFit="1" customWidth="1"/>
    <col min="10" max="10" width="12.42578125" style="2" bestFit="1" customWidth="1"/>
    <col min="11" max="11" width="12.7109375" style="11" bestFit="1" customWidth="1"/>
    <col min="12" max="12" width="13.140625" style="2" bestFit="1" customWidth="1"/>
    <col min="13" max="13" width="13.28515625" bestFit="1" customWidth="1"/>
    <col min="14" max="14" width="13.28515625" customWidth="1"/>
    <col min="15" max="15" width="6.28515625" bestFit="1" customWidth="1"/>
    <col min="16" max="16" width="13.42578125" bestFit="1" customWidth="1"/>
  </cols>
  <sheetData>
    <row r="1" spans="1:15" x14ac:dyDescent="0.25">
      <c r="A1" t="s">
        <v>15</v>
      </c>
    </row>
    <row r="2" spans="1:15" x14ac:dyDescent="0.25">
      <c r="H2" s="4" t="s">
        <v>0</v>
      </c>
      <c r="I2" s="6" t="s">
        <v>10</v>
      </c>
      <c r="J2" s="12" t="s">
        <v>2</v>
      </c>
      <c r="K2" s="16" t="s">
        <v>14</v>
      </c>
      <c r="L2" s="5" t="s">
        <v>3</v>
      </c>
      <c r="M2" s="17" t="s">
        <v>12</v>
      </c>
      <c r="N2" s="5" t="s">
        <v>11</v>
      </c>
    </row>
    <row r="3" spans="1:15" x14ac:dyDescent="0.25">
      <c r="A3" t="s">
        <v>4</v>
      </c>
      <c r="B3" t="s">
        <v>5</v>
      </c>
      <c r="C3" s="1" t="s">
        <v>1</v>
      </c>
      <c r="D3" t="s">
        <v>6</v>
      </c>
      <c r="E3" t="s">
        <v>7</v>
      </c>
      <c r="F3" t="s">
        <v>8</v>
      </c>
      <c r="H3" s="3">
        <v>0</v>
      </c>
      <c r="J3" s="9"/>
      <c r="M3" s="18"/>
      <c r="N3" s="2">
        <f>E6</f>
        <v>16000</v>
      </c>
      <c r="O3" s="1"/>
    </row>
    <row r="4" spans="1:15" x14ac:dyDescent="0.25">
      <c r="A4">
        <v>20000</v>
      </c>
      <c r="B4">
        <v>10</v>
      </c>
      <c r="C4" s="1">
        <v>0</v>
      </c>
      <c r="D4">
        <f>A4*B4*C4</f>
        <v>0</v>
      </c>
      <c r="E4">
        <f>A4+D4</f>
        <v>20000</v>
      </c>
      <c r="F4">
        <f>E4/B4</f>
        <v>2000</v>
      </c>
      <c r="H4" s="3">
        <v>1</v>
      </c>
      <c r="I4" s="14">
        <v>3.5999999999999997E-2</v>
      </c>
      <c r="J4" s="9">
        <f>N3*I4</f>
        <v>576</v>
      </c>
      <c r="K4" s="11">
        <f>J4/POWER((1+I4),(H4))</f>
        <v>555.98455598455598</v>
      </c>
      <c r="L4" s="2">
        <v>-2000</v>
      </c>
      <c r="M4" s="19">
        <f>L4/POWER((1+I4),(H4))</f>
        <v>-1930.5019305019305</v>
      </c>
      <c r="N4" s="2">
        <f>N3+J4+L4</f>
        <v>14576</v>
      </c>
      <c r="O4" s="1"/>
    </row>
    <row r="5" spans="1:15" x14ac:dyDescent="0.25">
      <c r="C5" s="1"/>
      <c r="H5" s="3">
        <v>2</v>
      </c>
      <c r="I5" s="14">
        <v>3.5999999999999997E-2</v>
      </c>
      <c r="J5" s="9">
        <f>N4*I5</f>
        <v>524.73599999999999</v>
      </c>
      <c r="K5" s="11">
        <f t="shared" ref="K5:K13" si="0">J5/POWER((1+I5),(H5))</f>
        <v>488.90147731846571</v>
      </c>
      <c r="L5" s="2">
        <v>-2000</v>
      </c>
      <c r="M5" s="19">
        <f t="shared" ref="M5:M13" si="1">L5/POWER((1+I5),(H5))</f>
        <v>-1863.4188518358403</v>
      </c>
      <c r="N5" s="2">
        <f>N4+J5+L5</f>
        <v>13100.736000000001</v>
      </c>
      <c r="O5" s="1"/>
    </row>
    <row r="6" spans="1:15" x14ac:dyDescent="0.25">
      <c r="C6" s="1"/>
      <c r="D6" t="s">
        <v>9</v>
      </c>
      <c r="E6">
        <f>A4*0.8</f>
        <v>16000</v>
      </c>
      <c r="H6" s="3">
        <v>3</v>
      </c>
      <c r="I6" s="14">
        <v>3.5999999999999997E-2</v>
      </c>
      <c r="J6" s="9">
        <f>N5*I6</f>
        <v>471.62649599999997</v>
      </c>
      <c r="K6" s="11">
        <f t="shared" si="0"/>
        <v>424.14947088401561</v>
      </c>
      <c r="L6" s="2">
        <v>-2000</v>
      </c>
      <c r="M6" s="19">
        <f t="shared" si="1"/>
        <v>-1798.66684540139</v>
      </c>
      <c r="N6" s="2">
        <f>N5+J6+L6</f>
        <v>11572.362496000002</v>
      </c>
      <c r="O6" s="1"/>
    </row>
    <row r="7" spans="1:15" x14ac:dyDescent="0.25">
      <c r="C7" s="1"/>
      <c r="H7" s="3">
        <v>4</v>
      </c>
      <c r="I7" s="14">
        <v>3.5999999999999997E-2</v>
      </c>
      <c r="J7" s="9">
        <f>N6*I7</f>
        <v>416.60504985600005</v>
      </c>
      <c r="K7" s="11">
        <f t="shared" si="0"/>
        <v>361.64753417122608</v>
      </c>
      <c r="L7" s="2">
        <v>-2000</v>
      </c>
      <c r="M7" s="19">
        <f t="shared" si="1"/>
        <v>-1736.1649086886005</v>
      </c>
      <c r="N7" s="2">
        <f>N6+J7+L7</f>
        <v>9988.9675458560014</v>
      </c>
      <c r="O7" s="1"/>
    </row>
    <row r="8" spans="1:15" x14ac:dyDescent="0.25">
      <c r="C8" s="1"/>
      <c r="H8" s="3">
        <v>5</v>
      </c>
      <c r="I8" s="14">
        <v>3.5999999999999997E-2</v>
      </c>
      <c r="J8" s="9">
        <f>N7*I8</f>
        <v>359.60283165081603</v>
      </c>
      <c r="K8" s="11">
        <f t="shared" si="0"/>
        <v>301.31747942915115</v>
      </c>
      <c r="L8" s="2">
        <v>-2000</v>
      </c>
      <c r="M8" s="19">
        <f t="shared" si="1"/>
        <v>-1675.8348539465255</v>
      </c>
      <c r="N8" s="2">
        <f>N7+J8+L8</f>
        <v>8348.5703775068177</v>
      </c>
      <c r="O8" s="1"/>
    </row>
    <row r="9" spans="1:15" x14ac:dyDescent="0.25">
      <c r="C9" s="1"/>
      <c r="H9" s="3">
        <v>6</v>
      </c>
      <c r="I9" s="14">
        <v>3.5999999999999997E-2</v>
      </c>
      <c r="J9" s="9">
        <f>N8*I9</f>
        <v>300.54853359024543</v>
      </c>
      <c r="K9" s="11">
        <f t="shared" si="0"/>
        <v>243.08383585571977</v>
      </c>
      <c r="L9" s="2">
        <v>-2000</v>
      </c>
      <c r="M9" s="19">
        <f t="shared" si="1"/>
        <v>-1617.6012103730941</v>
      </c>
      <c r="N9" s="2">
        <f>N8+J9+L9</f>
        <v>6649.1189110970627</v>
      </c>
      <c r="O9" s="1"/>
    </row>
    <row r="10" spans="1:15" x14ac:dyDescent="0.25">
      <c r="C10" s="1"/>
      <c r="H10" s="3">
        <v>7</v>
      </c>
      <c r="I10" s="14">
        <v>3.5999999999999997E-2</v>
      </c>
      <c r="J10" s="9">
        <f>N9*I10</f>
        <v>239.36828079949424</v>
      </c>
      <c r="K10" s="11">
        <f t="shared" si="0"/>
        <v>186.87375518638441</v>
      </c>
      <c r="L10" s="2">
        <v>-2000</v>
      </c>
      <c r="M10" s="19">
        <f t="shared" si="1"/>
        <v>-1561.3911297037587</v>
      </c>
      <c r="N10" s="2">
        <f>N9+J10+L10</f>
        <v>4888.4871918965573</v>
      </c>
      <c r="O10" s="1"/>
    </row>
    <row r="11" spans="1:15" x14ac:dyDescent="0.25">
      <c r="C11" s="1"/>
      <c r="H11" s="3">
        <v>8</v>
      </c>
      <c r="I11" s="14">
        <v>3.5999999999999997E-2</v>
      </c>
      <c r="J11" s="9">
        <f>N10*I11</f>
        <v>175.98553890827606</v>
      </c>
      <c r="K11" s="11">
        <f t="shared" si="0"/>
        <v>132.61692056347391</v>
      </c>
      <c r="L11" s="2">
        <v>-2000</v>
      </c>
      <c r="M11" s="19">
        <f t="shared" si="1"/>
        <v>-1507.1342950808482</v>
      </c>
      <c r="N11" s="2">
        <f>N10+J11+L11</f>
        <v>3064.4727308048332</v>
      </c>
      <c r="O11" s="1"/>
    </row>
    <row r="12" spans="1:15" x14ac:dyDescent="0.25">
      <c r="C12" s="1"/>
      <c r="H12" s="3">
        <v>9</v>
      </c>
      <c r="I12" s="14">
        <v>3.5999999999999997E-2</v>
      </c>
      <c r="J12" s="9">
        <f>N11*I12</f>
        <v>110.32101830897399</v>
      </c>
      <c r="K12" s="11">
        <f t="shared" si="0"/>
        <v>80.245458572247514</v>
      </c>
      <c r="L12" s="2">
        <v>-2000</v>
      </c>
      <c r="M12" s="19">
        <f t="shared" si="1"/>
        <v>-1454.7628330896218</v>
      </c>
      <c r="N12" s="11">
        <f>N11+J12+L12</f>
        <v>1174.7937491138073</v>
      </c>
      <c r="O12" s="1"/>
    </row>
    <row r="13" spans="1:15" x14ac:dyDescent="0.25">
      <c r="C13" s="1"/>
      <c r="H13" s="3">
        <v>10</v>
      </c>
      <c r="I13" s="14">
        <v>3.5999999999999997E-2</v>
      </c>
      <c r="J13" s="9">
        <f>N12*I13</f>
        <v>42.292574968097057</v>
      </c>
      <c r="K13" s="11">
        <f t="shared" si="0"/>
        <v>29.693854333612016</v>
      </c>
      <c r="L13" s="2">
        <v>-2000</v>
      </c>
      <c r="M13" s="19">
        <f t="shared" si="1"/>
        <v>-1404.2112288509863</v>
      </c>
      <c r="N13" s="11">
        <f>N12+J13+L13</f>
        <v>-782.91367591809558</v>
      </c>
      <c r="O13" s="1"/>
    </row>
    <row r="14" spans="1:15" x14ac:dyDescent="0.25">
      <c r="C14" s="1"/>
      <c r="J14" s="13">
        <f>SUM(J4:J13)</f>
        <v>3217.0863240819026</v>
      </c>
      <c r="K14" s="15">
        <f>SUM(K4:K13)</f>
        <v>2804.5143422988522</v>
      </c>
      <c r="L14" s="2">
        <f>SUM(L4:L13)</f>
        <v>-20000</v>
      </c>
      <c r="M14" s="17">
        <f>SUM(M4:M13)</f>
        <v>-16549.688087472598</v>
      </c>
      <c r="N14" s="11"/>
      <c r="O14" s="10" t="s">
        <v>13</v>
      </c>
    </row>
    <row r="15" spans="1:15" x14ac:dyDescent="0.25">
      <c r="C15" s="1"/>
      <c r="M15" s="2"/>
      <c r="N15" s="2"/>
      <c r="O15" s="1"/>
    </row>
    <row r="16" spans="1:15" x14ac:dyDescent="0.25">
      <c r="A16" t="s">
        <v>16</v>
      </c>
      <c r="C16" s="1"/>
      <c r="M16" s="2"/>
      <c r="N16" s="2"/>
      <c r="O16" s="1"/>
    </row>
    <row r="17" spans="1:15" x14ac:dyDescent="0.25">
      <c r="H17" s="4" t="s">
        <v>0</v>
      </c>
      <c r="I17" s="6" t="s">
        <v>10</v>
      </c>
      <c r="J17" s="12" t="s">
        <v>2</v>
      </c>
      <c r="K17" s="16" t="s">
        <v>14</v>
      </c>
      <c r="L17" s="5" t="s">
        <v>3</v>
      </c>
      <c r="M17" s="17" t="s">
        <v>12</v>
      </c>
      <c r="N17" s="5" t="s">
        <v>11</v>
      </c>
    </row>
    <row r="18" spans="1:15" x14ac:dyDescent="0.25">
      <c r="A18" t="s">
        <v>4</v>
      </c>
      <c r="B18" t="s">
        <v>5</v>
      </c>
      <c r="C18" s="1" t="s">
        <v>1</v>
      </c>
      <c r="D18" t="s">
        <v>6</v>
      </c>
      <c r="E18" t="s">
        <v>7</v>
      </c>
      <c r="F18" t="s">
        <v>8</v>
      </c>
      <c r="H18" s="3">
        <v>0</v>
      </c>
      <c r="J18" s="9"/>
      <c r="M18" s="18"/>
      <c r="N18" s="2">
        <f>E21</f>
        <v>32000</v>
      </c>
      <c r="O18" s="1"/>
    </row>
    <row r="19" spans="1:15" x14ac:dyDescent="0.25">
      <c r="A19">
        <v>40000</v>
      </c>
      <c r="B19">
        <v>15</v>
      </c>
      <c r="C19" s="1">
        <v>0.01</v>
      </c>
      <c r="D19">
        <f>A19*B19*C19</f>
        <v>6000</v>
      </c>
      <c r="E19">
        <f>A19+D19</f>
        <v>46000</v>
      </c>
      <c r="F19">
        <f>E19/B19</f>
        <v>3066.6666666666665</v>
      </c>
      <c r="H19" s="3">
        <v>1</v>
      </c>
      <c r="I19" s="14">
        <v>3.5999999999999997E-2</v>
      </c>
      <c r="J19" s="9">
        <f>N18*I19</f>
        <v>1152</v>
      </c>
      <c r="K19" s="11">
        <f>J19/POWER((1+I19),(H19))</f>
        <v>1111.969111969112</v>
      </c>
      <c r="L19" s="2">
        <v>-3066.67</v>
      </c>
      <c r="M19" s="19">
        <f>L19/POWER((1+I19),(H19))</f>
        <v>-2960.1061776061774</v>
      </c>
      <c r="N19" s="2">
        <f>N18+J19+L19</f>
        <v>30085.33</v>
      </c>
      <c r="O19" s="1"/>
    </row>
    <row r="20" spans="1:15" x14ac:dyDescent="0.25">
      <c r="C20" s="1"/>
      <c r="H20" s="3">
        <v>2</v>
      </c>
      <c r="I20" s="14">
        <v>3.5999999999999997E-2</v>
      </c>
      <c r="J20" s="9">
        <f>N19*I20</f>
        <v>1083.07188</v>
      </c>
      <c r="K20" s="11">
        <f t="shared" ref="K20:K33" si="2">J20/POWER((1+I20),(H20))</f>
        <v>1009.1082795426424</v>
      </c>
      <c r="L20" s="2">
        <v>-3066.67</v>
      </c>
      <c r="M20" s="19">
        <f t="shared" ref="M20:M33" si="3">L20/POWER((1+I20),(H20))</f>
        <v>-2857.2453451797082</v>
      </c>
      <c r="N20" s="2">
        <f>N19+J20+L20</f>
        <v>28101.731879999999</v>
      </c>
      <c r="O20" s="1"/>
    </row>
    <row r="21" spans="1:15" x14ac:dyDescent="0.25">
      <c r="C21" s="1"/>
      <c r="D21" t="s">
        <v>9</v>
      </c>
      <c r="E21">
        <f>A19*0.8</f>
        <v>32000</v>
      </c>
      <c r="H21" s="3">
        <v>3</v>
      </c>
      <c r="I21" s="14">
        <v>3.5999999999999997E-2</v>
      </c>
      <c r="J21" s="9">
        <f>N20*I21</f>
        <v>1011.6623476799999</v>
      </c>
      <c r="K21" s="11">
        <f t="shared" si="2"/>
        <v>909.82176175647487</v>
      </c>
      <c r="L21" s="2">
        <v>-3066.67</v>
      </c>
      <c r="M21" s="19">
        <f t="shared" si="3"/>
        <v>-2757.9588273935406</v>
      </c>
      <c r="N21" s="2">
        <f>N20+J21+L21</f>
        <v>26046.724227680003</v>
      </c>
      <c r="O21" s="1"/>
    </row>
    <row r="22" spans="1:15" x14ac:dyDescent="0.25">
      <c r="C22" s="1"/>
      <c r="H22" s="3">
        <v>4</v>
      </c>
      <c r="I22" s="14">
        <v>3.5999999999999997E-2</v>
      </c>
      <c r="J22" s="9">
        <f>N21*I22</f>
        <v>937.68207219648002</v>
      </c>
      <c r="K22" s="11">
        <f t="shared" si="2"/>
        <v>813.98535462696964</v>
      </c>
      <c r="L22" s="2">
        <v>-3066.67</v>
      </c>
      <c r="M22" s="19">
        <f t="shared" si="3"/>
        <v>-2662.1224202640351</v>
      </c>
      <c r="N22" s="2">
        <f>N21+J22+L22</f>
        <v>23917.73629987648</v>
      </c>
      <c r="O22" s="1"/>
    </row>
    <row r="23" spans="1:15" x14ac:dyDescent="0.25">
      <c r="C23" s="1"/>
      <c r="H23" s="3">
        <v>5</v>
      </c>
      <c r="I23" s="14">
        <v>3.5999999999999997E-2</v>
      </c>
      <c r="J23" s="9">
        <f>N22*I23</f>
        <v>861.03850679555319</v>
      </c>
      <c r="K23" s="11">
        <f t="shared" si="2"/>
        <v>721.47917013903009</v>
      </c>
      <c r="L23" s="2">
        <v>-3066.67</v>
      </c>
      <c r="M23" s="19">
        <f t="shared" si="3"/>
        <v>-2569.6162357760954</v>
      </c>
      <c r="N23" s="2">
        <f>N22+J23+L23</f>
        <v>21712.104806672032</v>
      </c>
      <c r="O23" s="1"/>
    </row>
    <row r="24" spans="1:15" x14ac:dyDescent="0.25">
      <c r="C24" s="1"/>
      <c r="H24" s="3">
        <v>6</v>
      </c>
      <c r="I24" s="14">
        <v>3.5999999999999997E-2</v>
      </c>
      <c r="J24" s="9">
        <f>N23*I24</f>
        <v>781.63577304019316</v>
      </c>
      <c r="K24" s="11">
        <f t="shared" si="2"/>
        <v>632.1874862703628</v>
      </c>
      <c r="L24" s="2">
        <v>-3066.67</v>
      </c>
      <c r="M24" s="19">
        <f t="shared" si="3"/>
        <v>-2480.3245519074285</v>
      </c>
      <c r="N24" s="2">
        <f>N23+J24+L24</f>
        <v>19427.070579712228</v>
      </c>
      <c r="O24" s="1"/>
    </row>
    <row r="25" spans="1:15" x14ac:dyDescent="0.25">
      <c r="C25" s="1"/>
      <c r="H25" s="3">
        <v>7</v>
      </c>
      <c r="I25" s="14">
        <v>3.5999999999999997E-2</v>
      </c>
      <c r="J25" s="9">
        <f>N24*I25</f>
        <v>699.37454086964021</v>
      </c>
      <c r="K25" s="11">
        <f t="shared" si="2"/>
        <v>545.9986022272476</v>
      </c>
      <c r="L25" s="2">
        <v>-3066.67</v>
      </c>
      <c r="M25" s="19">
        <f t="shared" si="3"/>
        <v>-2394.1356678643128</v>
      </c>
      <c r="N25" s="2">
        <f>N24+J25+L25</f>
        <v>17059.775120581871</v>
      </c>
      <c r="O25" s="1"/>
    </row>
    <row r="26" spans="1:15" x14ac:dyDescent="0.25">
      <c r="C26" s="1"/>
      <c r="H26" s="3">
        <v>8</v>
      </c>
      <c r="I26" s="14">
        <v>3.5999999999999997E-2</v>
      </c>
      <c r="J26" s="9">
        <f>N25*I26</f>
        <v>614.15190434094734</v>
      </c>
      <c r="K26" s="11">
        <f t="shared" si="2"/>
        <v>462.80469871072705</v>
      </c>
      <c r="L26" s="2">
        <v>-3066.67</v>
      </c>
      <c r="M26" s="19">
        <f t="shared" si="3"/>
        <v>-2310.9417643477923</v>
      </c>
      <c r="N26" s="2">
        <f>N25+J26+L26</f>
        <v>14607.257024922817</v>
      </c>
      <c r="O26" s="1"/>
    </row>
    <row r="27" spans="1:15" x14ac:dyDescent="0.25">
      <c r="C27" s="1"/>
      <c r="H27" s="3">
        <v>9</v>
      </c>
      <c r="I27" s="14">
        <v>3.5999999999999997E-2</v>
      </c>
      <c r="J27" s="9">
        <f>N26*I27</f>
        <v>525.86125289722133</v>
      </c>
      <c r="K27" s="11">
        <f t="shared" si="2"/>
        <v>382.50170303840986</v>
      </c>
      <c r="L27" s="2">
        <v>-3066.67</v>
      </c>
      <c r="M27" s="19">
        <f t="shared" si="3"/>
        <v>-2230.6387686754751</v>
      </c>
      <c r="N27" s="11">
        <f>N26+J27+L27</f>
        <v>12066.448277820038</v>
      </c>
      <c r="O27" s="1"/>
    </row>
    <row r="28" spans="1:15" x14ac:dyDescent="0.25">
      <c r="C28" s="1"/>
      <c r="H28" s="3">
        <v>10</v>
      </c>
      <c r="I28" s="14">
        <v>3.5999999999999997E-2</v>
      </c>
      <c r="J28" s="9">
        <f>N27*I28</f>
        <v>434.39213800152135</v>
      </c>
      <c r="K28" s="11">
        <f t="shared" si="2"/>
        <v>304.98915895316173</v>
      </c>
      <c r="L28" s="2">
        <v>-3066.67</v>
      </c>
      <c r="M28" s="19">
        <f t="shared" si="3"/>
        <v>-2153.1262245902271</v>
      </c>
      <c r="N28" s="11">
        <f>N27+J28+L28</f>
        <v>9434.1704158215598</v>
      </c>
      <c r="O28" s="1"/>
    </row>
    <row r="29" spans="1:15" x14ac:dyDescent="0.25">
      <c r="C29" s="1"/>
      <c r="H29" s="3">
        <v>11</v>
      </c>
      <c r="I29" s="14">
        <v>3.5999999999999997E-2</v>
      </c>
      <c r="J29" s="9">
        <f>N28*I29</f>
        <v>339.63013496957615</v>
      </c>
      <c r="K29" s="11">
        <f t="shared" si="2"/>
        <v>230.17010095581796</v>
      </c>
      <c r="L29" s="2">
        <v>-3066.67</v>
      </c>
      <c r="M29" s="19">
        <f t="shared" si="3"/>
        <v>-2078.3071665928833</v>
      </c>
      <c r="N29" s="11">
        <f>N28+J29+L29</f>
        <v>6707.1305507911366</v>
      </c>
      <c r="O29" s="1"/>
    </row>
    <row r="30" spans="1:15" x14ac:dyDescent="0.25">
      <c r="C30" s="1"/>
      <c r="H30" s="3">
        <v>12</v>
      </c>
      <c r="I30" s="14">
        <v>3.5999999999999997E-2</v>
      </c>
      <c r="J30" s="9">
        <f>N29*I30</f>
        <v>241.45669982848091</v>
      </c>
      <c r="K30" s="11">
        <f t="shared" si="2"/>
        <v>157.95093300471393</v>
      </c>
      <c r="L30" s="2">
        <v>-3066.67</v>
      </c>
      <c r="M30" s="19">
        <f t="shared" si="3"/>
        <v>-2006.087998641779</v>
      </c>
      <c r="N30" s="11">
        <f>N29+J30+L30</f>
        <v>3881.9172506196173</v>
      </c>
      <c r="O30" s="1"/>
    </row>
    <row r="31" spans="1:15" x14ac:dyDescent="0.25">
      <c r="C31" s="1"/>
      <c r="H31" s="3">
        <v>13</v>
      </c>
      <c r="I31" s="14">
        <v>3.5999999999999997E-2</v>
      </c>
      <c r="J31" s="9">
        <f>N30*I31</f>
        <v>139.74902102230621</v>
      </c>
      <c r="K31" s="11">
        <f t="shared" si="2"/>
        <v>88.241311430289159</v>
      </c>
      <c r="L31" s="2">
        <v>-3066.67</v>
      </c>
      <c r="M31" s="19">
        <f t="shared" si="3"/>
        <v>-1936.3783770673542</v>
      </c>
      <c r="N31" s="11">
        <f>N30+J31+L31</f>
        <v>954.99627164192361</v>
      </c>
      <c r="O31" s="1"/>
    </row>
    <row r="32" spans="1:15" x14ac:dyDescent="0.25">
      <c r="C32" s="1"/>
      <c r="H32" s="3">
        <v>14</v>
      </c>
      <c r="I32" s="14">
        <v>3.5999999999999997E-2</v>
      </c>
      <c r="J32" s="9">
        <f>N31*I32</f>
        <v>34.379865779109245</v>
      </c>
      <c r="K32" s="11">
        <f t="shared" si="2"/>
        <v>20.954031918296167</v>
      </c>
      <c r="L32" s="2">
        <v>-3066.67</v>
      </c>
      <c r="M32" s="19">
        <f t="shared" si="3"/>
        <v>-1869.0910975553613</v>
      </c>
      <c r="N32" s="11">
        <f>N31+J32+L32</f>
        <v>-2077.2938625789675</v>
      </c>
      <c r="O32" s="1"/>
    </row>
    <row r="33" spans="1:15" x14ac:dyDescent="0.25">
      <c r="C33" s="1"/>
      <c r="H33" s="3">
        <v>15</v>
      </c>
      <c r="I33" s="14">
        <v>3.5999999999999997E-2</v>
      </c>
      <c r="J33" s="9"/>
      <c r="K33" s="11">
        <f t="shared" si="2"/>
        <v>0</v>
      </c>
      <c r="L33" s="2">
        <v>-3066.67</v>
      </c>
      <c r="M33" s="19">
        <f t="shared" si="3"/>
        <v>-1804.1419860572985</v>
      </c>
      <c r="N33" s="11">
        <f>N32+J33+L33</f>
        <v>-5143.9638625789676</v>
      </c>
      <c r="O33" s="1"/>
    </row>
    <row r="34" spans="1:15" x14ac:dyDescent="0.25">
      <c r="C34" s="1"/>
      <c r="J34" s="13">
        <f>SUM(J19:J33)</f>
        <v>8856.086137421029</v>
      </c>
      <c r="K34" s="15">
        <f>SUM(K19:K33)</f>
        <v>7392.1617045432558</v>
      </c>
      <c r="L34" s="8">
        <f>SUM(L19:L33)</f>
        <v>-46000.049999999988</v>
      </c>
      <c r="M34" s="17">
        <f>SUM(M19:M33)</f>
        <v>-35070.222609519471</v>
      </c>
      <c r="N34" s="15"/>
      <c r="O34" s="10" t="s">
        <v>13</v>
      </c>
    </row>
    <row r="35" spans="1:15" x14ac:dyDescent="0.25">
      <c r="C35" s="1"/>
      <c r="J35" s="11"/>
      <c r="M35" s="2"/>
      <c r="N35" s="11"/>
      <c r="O35" s="1"/>
    </row>
    <row r="36" spans="1:15" x14ac:dyDescent="0.25">
      <c r="A36" t="s">
        <v>17</v>
      </c>
      <c r="C36" s="1"/>
      <c r="M36" s="2"/>
      <c r="N36" s="2"/>
      <c r="O36" s="1"/>
    </row>
    <row r="37" spans="1:15" x14ac:dyDescent="0.25">
      <c r="H37" s="4" t="s">
        <v>0</v>
      </c>
      <c r="I37" s="6" t="s">
        <v>10</v>
      </c>
      <c r="J37" s="12" t="s">
        <v>2</v>
      </c>
      <c r="K37" s="16" t="s">
        <v>14</v>
      </c>
      <c r="L37" s="5" t="s">
        <v>3</v>
      </c>
      <c r="M37" s="17" t="s">
        <v>12</v>
      </c>
      <c r="N37" s="5" t="s">
        <v>11</v>
      </c>
    </row>
    <row r="38" spans="1:15" x14ac:dyDescent="0.25">
      <c r="A38" t="s">
        <v>4</v>
      </c>
      <c r="B38" t="s">
        <v>5</v>
      </c>
      <c r="C38" s="1" t="s">
        <v>1</v>
      </c>
      <c r="D38" t="s">
        <v>6</v>
      </c>
      <c r="E38" t="s">
        <v>7</v>
      </c>
      <c r="F38" t="s">
        <v>8</v>
      </c>
      <c r="H38" s="3">
        <v>0</v>
      </c>
      <c r="J38" s="9"/>
      <c r="M38" s="18"/>
      <c r="N38" s="2">
        <f>E41</f>
        <v>48000</v>
      </c>
      <c r="O38" s="1"/>
    </row>
    <row r="39" spans="1:15" x14ac:dyDescent="0.25">
      <c r="A39">
        <v>60000</v>
      </c>
      <c r="B39">
        <v>20</v>
      </c>
      <c r="C39" s="1">
        <v>0.01</v>
      </c>
      <c r="D39">
        <f>A39*B39*C39</f>
        <v>12000</v>
      </c>
      <c r="E39">
        <f>A39+D39</f>
        <v>72000</v>
      </c>
      <c r="F39">
        <f>E39/B39</f>
        <v>3600</v>
      </c>
      <c r="H39" s="3">
        <v>1</v>
      </c>
      <c r="I39" s="14">
        <v>3.5999999999999997E-2</v>
      </c>
      <c r="J39" s="9">
        <f>N38*I39</f>
        <v>1727.9999999999998</v>
      </c>
      <c r="K39" s="11">
        <f>J39/POWER((1+I39),(H39))</f>
        <v>1667.9536679536677</v>
      </c>
      <c r="L39" s="2">
        <v>-3600</v>
      </c>
      <c r="M39" s="19">
        <f>L39/POWER((1+I39),(H39))</f>
        <v>-3474.9034749034749</v>
      </c>
      <c r="N39" s="2">
        <f>N38+J39+L39</f>
        <v>46128</v>
      </c>
      <c r="O39" s="1"/>
    </row>
    <row r="40" spans="1:15" x14ac:dyDescent="0.25">
      <c r="C40" s="1"/>
      <c r="H40" s="3">
        <v>2</v>
      </c>
      <c r="I40" s="14">
        <v>3.5999999999999997E-2</v>
      </c>
      <c r="J40" s="9">
        <f>N39*I40</f>
        <v>1660.6079999999999</v>
      </c>
      <c r="K40" s="11">
        <f t="shared" ref="K40:K58" si="4">J40/POWER((1+I40),(H40))</f>
        <v>1547.2041263547055</v>
      </c>
      <c r="L40" s="2">
        <v>-3600</v>
      </c>
      <c r="M40" s="19">
        <f t="shared" ref="M40:M58" si="5">L40/POWER((1+I40),(H40))</f>
        <v>-3354.1539333045125</v>
      </c>
      <c r="N40" s="2">
        <f>N39+J40+L40</f>
        <v>44188.608</v>
      </c>
      <c r="O40" s="1"/>
    </row>
    <row r="41" spans="1:15" x14ac:dyDescent="0.25">
      <c r="C41" s="1"/>
      <c r="D41" t="s">
        <v>9</v>
      </c>
      <c r="E41">
        <f>A39*0.8</f>
        <v>48000</v>
      </c>
      <c r="H41" s="3">
        <v>3</v>
      </c>
      <c r="I41" s="14">
        <v>3.5999999999999997E-2</v>
      </c>
      <c r="J41" s="9">
        <f>N40*I41</f>
        <v>1590.7898879999998</v>
      </c>
      <c r="K41" s="11">
        <f t="shared" si="4"/>
        <v>1430.650514772695</v>
      </c>
      <c r="L41" s="2">
        <v>-3600</v>
      </c>
      <c r="M41" s="19">
        <f t="shared" si="5"/>
        <v>-3237.600321722502</v>
      </c>
      <c r="N41" s="2">
        <f>N40+J41+L41</f>
        <v>42179.397888</v>
      </c>
      <c r="O41" s="1"/>
    </row>
    <row r="42" spans="1:15" x14ac:dyDescent="0.25">
      <c r="C42" s="1"/>
      <c r="H42" s="3">
        <v>4</v>
      </c>
      <c r="I42" s="14">
        <v>3.5999999999999997E-2</v>
      </c>
      <c r="J42" s="9">
        <f>N41*I42</f>
        <v>1518.4583239679998</v>
      </c>
      <c r="K42" s="11">
        <f t="shared" si="4"/>
        <v>1318.1470286896738</v>
      </c>
      <c r="L42" s="2">
        <v>-3600</v>
      </c>
      <c r="M42" s="19">
        <f t="shared" si="5"/>
        <v>-3125.0968356394806</v>
      </c>
      <c r="N42" s="2">
        <f>N41+J42+L42</f>
        <v>40097.856211967999</v>
      </c>
      <c r="O42" s="1"/>
    </row>
    <row r="43" spans="1:15" x14ac:dyDescent="0.25">
      <c r="C43" s="1"/>
      <c r="H43" s="3">
        <v>5</v>
      </c>
      <c r="I43" s="14">
        <v>3.5999999999999997E-2</v>
      </c>
      <c r="J43" s="9">
        <f>N42*I43</f>
        <v>1443.5228236308478</v>
      </c>
      <c r="K43" s="11">
        <f t="shared" si="4"/>
        <v>1209.5529301539389</v>
      </c>
      <c r="L43" s="2">
        <v>-3600</v>
      </c>
      <c r="M43" s="19">
        <f t="shared" si="5"/>
        <v>-3016.5027371037459</v>
      </c>
      <c r="N43" s="2">
        <f>N42+J43+L43</f>
        <v>37941.379035598846</v>
      </c>
      <c r="O43" s="1"/>
    </row>
    <row r="44" spans="1:15" x14ac:dyDescent="0.25">
      <c r="C44" s="1"/>
      <c r="H44" s="3">
        <v>6</v>
      </c>
      <c r="I44" s="14">
        <v>3.5999999999999997E-2</v>
      </c>
      <c r="J44" s="9">
        <f>N43*I44</f>
        <v>1365.8896452815584</v>
      </c>
      <c r="K44" s="11">
        <f t="shared" si="4"/>
        <v>1104.7323717217625</v>
      </c>
      <c r="L44" s="2">
        <v>-3600</v>
      </c>
      <c r="M44" s="19">
        <f t="shared" si="5"/>
        <v>-2911.6821786715695</v>
      </c>
      <c r="N44" s="2">
        <f>N43+J44+L44</f>
        <v>35707.268680880406</v>
      </c>
      <c r="O44" s="1"/>
    </row>
    <row r="45" spans="1:15" x14ac:dyDescent="0.25">
      <c r="C45" s="1"/>
      <c r="H45" s="3">
        <v>7</v>
      </c>
      <c r="I45" s="14">
        <v>3.5999999999999997E-2</v>
      </c>
      <c r="J45" s="9">
        <f>N44*I45</f>
        <v>1285.4616725116946</v>
      </c>
      <c r="K45" s="11">
        <f t="shared" si="4"/>
        <v>1003.5542265169589</v>
      </c>
      <c r="L45" s="2">
        <v>-3600</v>
      </c>
      <c r="M45" s="19">
        <f t="shared" si="5"/>
        <v>-2810.5040334667656</v>
      </c>
      <c r="N45" s="2">
        <f>N44+J45+L45</f>
        <v>33392.7303533921</v>
      </c>
      <c r="O45" s="1"/>
    </row>
    <row r="46" spans="1:15" x14ac:dyDescent="0.25">
      <c r="C46" s="1"/>
      <c r="H46" s="3">
        <v>8</v>
      </c>
      <c r="I46" s="14">
        <v>3.5999999999999997E-2</v>
      </c>
      <c r="J46" s="9">
        <f>N45*I46</f>
        <v>1202.1382927221155</v>
      </c>
      <c r="K46" s="11">
        <f t="shared" si="4"/>
        <v>905.89192419571987</v>
      </c>
      <c r="L46" s="2">
        <v>-3600</v>
      </c>
      <c r="M46" s="19">
        <f t="shared" si="5"/>
        <v>-2712.8417311455269</v>
      </c>
      <c r="N46" s="2">
        <f>N45+J46+L46</f>
        <v>30994.868646114213</v>
      </c>
      <c r="O46" s="1"/>
    </row>
    <row r="47" spans="1:15" x14ac:dyDescent="0.25">
      <c r="C47" s="1"/>
      <c r="H47" s="3">
        <v>9</v>
      </c>
      <c r="I47" s="14">
        <v>3.5999999999999997E-2</v>
      </c>
      <c r="J47" s="9">
        <f>N46*I47</f>
        <v>1115.8152712601116</v>
      </c>
      <c r="K47" s="11">
        <f t="shared" si="4"/>
        <v>811.62329261151228</v>
      </c>
      <c r="L47" s="2">
        <v>-3600</v>
      </c>
      <c r="M47" s="19">
        <f t="shared" si="5"/>
        <v>-2618.5730995613189</v>
      </c>
      <c r="N47" s="11">
        <f>N46+J47+L47</f>
        <v>28510.683917374325</v>
      </c>
      <c r="O47" s="1"/>
    </row>
    <row r="48" spans="1:15" x14ac:dyDescent="0.25">
      <c r="C48" s="1"/>
      <c r="H48" s="3">
        <v>10</v>
      </c>
      <c r="I48" s="14">
        <v>3.5999999999999997E-2</v>
      </c>
      <c r="J48" s="9">
        <f>N47*I48</f>
        <v>1026.3846210254756</v>
      </c>
      <c r="K48" s="11">
        <f t="shared" si="4"/>
        <v>720.63040498196847</v>
      </c>
      <c r="L48" s="2">
        <v>-3600</v>
      </c>
      <c r="M48" s="19">
        <f t="shared" si="5"/>
        <v>-2527.5802119317755</v>
      </c>
      <c r="N48" s="11">
        <f>N47+J48+L48</f>
        <v>25937.068538399799</v>
      </c>
      <c r="O48" s="1"/>
    </row>
    <row r="49" spans="3:15" x14ac:dyDescent="0.25">
      <c r="C49" s="1"/>
      <c r="H49" s="3">
        <v>11</v>
      </c>
      <c r="I49" s="14">
        <v>3.5999999999999997E-2</v>
      </c>
      <c r="J49" s="9">
        <f>N48*I49</f>
        <v>933.73446738239272</v>
      </c>
      <c r="K49" s="11">
        <f t="shared" si="4"/>
        <v>632.79943236657857</v>
      </c>
      <c r="L49" s="2">
        <v>-3600</v>
      </c>
      <c r="M49" s="19">
        <f t="shared" si="5"/>
        <v>-2439.7492393163852</v>
      </c>
      <c r="N49" s="11">
        <f>N48+J49+L49</f>
        <v>23270.803005782192</v>
      </c>
      <c r="O49" s="1"/>
    </row>
    <row r="50" spans="3:15" x14ac:dyDescent="0.25">
      <c r="C50" s="1"/>
      <c r="H50" s="3">
        <v>12</v>
      </c>
      <c r="I50" s="14">
        <v>3.5999999999999997E-2</v>
      </c>
      <c r="J50" s="9">
        <f>N49*I50</f>
        <v>837.74890820815881</v>
      </c>
      <c r="K50" s="11">
        <f t="shared" si="4"/>
        <v>548.0205012706424</v>
      </c>
      <c r="L50" s="2">
        <v>-3600</v>
      </c>
      <c r="M50" s="19">
        <f t="shared" si="5"/>
        <v>-2354.9703082204492</v>
      </c>
      <c r="N50" s="11">
        <f>N49+J50+L50</f>
        <v>20508.551913990352</v>
      </c>
      <c r="O50" s="1"/>
    </row>
    <row r="51" spans="3:15" x14ac:dyDescent="0.25">
      <c r="C51" s="1"/>
      <c r="H51" s="3">
        <v>13</v>
      </c>
      <c r="I51" s="14">
        <v>3.5999999999999997E-2</v>
      </c>
      <c r="J51" s="9">
        <f>N50*I51</f>
        <v>738.30786890365266</v>
      </c>
      <c r="K51" s="11">
        <f t="shared" si="4"/>
        <v>466.18755619734492</v>
      </c>
      <c r="L51" s="2">
        <v>-3600</v>
      </c>
      <c r="M51" s="19">
        <f t="shared" si="5"/>
        <v>-2273.1373631471515</v>
      </c>
      <c r="N51" s="11">
        <f>N50+J51+L51</f>
        <v>17646.859782894004</v>
      </c>
      <c r="O51" s="1"/>
    </row>
    <row r="52" spans="3:15" x14ac:dyDescent="0.25">
      <c r="C52" s="1"/>
      <c r="H52" s="3">
        <v>14</v>
      </c>
      <c r="I52" s="14">
        <v>3.5999999999999997E-2</v>
      </c>
      <c r="J52" s="9">
        <f>N51*I52</f>
        <v>635.28695218418409</v>
      </c>
      <c r="K52" s="11">
        <f t="shared" si="4"/>
        <v>387.19822697601535</v>
      </c>
      <c r="L52" s="2">
        <v>-3600</v>
      </c>
      <c r="M52" s="19">
        <f t="shared" si="5"/>
        <v>-2194.1480339258219</v>
      </c>
      <c r="N52" s="11">
        <f>N51+J52+L52</f>
        <v>14682.14673507819</v>
      </c>
      <c r="O52" s="1"/>
    </row>
    <row r="53" spans="3:15" x14ac:dyDescent="0.25">
      <c r="C53" s="1"/>
      <c r="H53" s="3">
        <v>15</v>
      </c>
      <c r="I53" s="14">
        <v>3.5999999999999997E-2</v>
      </c>
      <c r="J53" s="9">
        <f>N52*I53</f>
        <v>528.55728246281478</v>
      </c>
      <c r="K53" s="11">
        <f t="shared" si="4"/>
        <v>310.95370070060068</v>
      </c>
      <c r="L53" s="2">
        <v>-3600</v>
      </c>
      <c r="M53" s="19">
        <f t="shared" si="5"/>
        <v>-2117.9035076504074</v>
      </c>
      <c r="N53" s="11">
        <f>N52+J53+L53</f>
        <v>11610.704017541004</v>
      </c>
      <c r="O53" s="1"/>
    </row>
    <row r="54" spans="3:15" x14ac:dyDescent="0.25">
      <c r="C54" s="1"/>
      <c r="H54" s="3">
        <v>16</v>
      </c>
      <c r="I54" s="14">
        <v>3.5999999999999997E-2</v>
      </c>
      <c r="J54" s="9">
        <f>N53*I54</f>
        <v>417.9853446314761</v>
      </c>
      <c r="K54" s="11">
        <f t="shared" si="4"/>
        <v>237.35859811815408</v>
      </c>
      <c r="L54" s="2">
        <v>-3600</v>
      </c>
      <c r="M54" s="19">
        <f t="shared" si="5"/>
        <v>-2044.3084050679606</v>
      </c>
      <c r="N54" s="11">
        <f>N53+J54+L54</f>
        <v>8428.6893621724794</v>
      </c>
      <c r="O54" s="1"/>
    </row>
    <row r="55" spans="3:15" x14ac:dyDescent="0.25">
      <c r="C55" s="1"/>
      <c r="H55" s="3">
        <v>17</v>
      </c>
      <c r="I55" s="14">
        <v>3.5999999999999997E-2</v>
      </c>
      <c r="J55" s="9">
        <f>N54*I55</f>
        <v>303.43281703820924</v>
      </c>
      <c r="K55" s="11">
        <f t="shared" si="4"/>
        <v>166.32085431270372</v>
      </c>
      <c r="L55" s="2">
        <v>-3600</v>
      </c>
      <c r="M55" s="19">
        <f t="shared" si="5"/>
        <v>-1973.27066126251</v>
      </c>
      <c r="N55" s="11">
        <f>N54+J55+L55</f>
        <v>5132.122179210688</v>
      </c>
      <c r="O55" s="1"/>
    </row>
    <row r="56" spans="3:15" x14ac:dyDescent="0.25">
      <c r="C56" s="1"/>
      <c r="H56" s="3">
        <v>18</v>
      </c>
      <c r="I56" s="14">
        <v>3.5999999999999997E-2</v>
      </c>
      <c r="J56" s="9">
        <f>N55*I56</f>
        <v>184.75639845158474</v>
      </c>
      <c r="K56" s="11">
        <f t="shared" si="4"/>
        <v>97.751603535241969</v>
      </c>
      <c r="L56" s="2">
        <v>-3600</v>
      </c>
      <c r="M56" s="19">
        <f t="shared" si="5"/>
        <v>-1904.7014104850484</v>
      </c>
      <c r="N56" s="11">
        <f>N55+J56+L56</f>
        <v>1716.8785776622726</v>
      </c>
      <c r="O56" s="1"/>
    </row>
    <row r="57" spans="3:15" x14ac:dyDescent="0.25">
      <c r="C57" s="1"/>
      <c r="H57" s="3">
        <v>19</v>
      </c>
      <c r="I57" s="14">
        <v>3.5999999999999997E-2</v>
      </c>
      <c r="J57" s="9">
        <f>N56*I57</f>
        <v>61.807628795841808</v>
      </c>
      <c r="K57" s="11">
        <f t="shared" si="4"/>
        <v>31.565068035761524</v>
      </c>
      <c r="L57" s="2">
        <v>-3600</v>
      </c>
      <c r="M57" s="19">
        <f t="shared" si="5"/>
        <v>-1838.5148749855678</v>
      </c>
      <c r="N57" s="11">
        <f>N56+J57+L57</f>
        <v>-1821.3137935418856</v>
      </c>
      <c r="O57" s="1"/>
    </row>
    <row r="58" spans="3:15" x14ac:dyDescent="0.25">
      <c r="C58" s="1"/>
      <c r="H58" s="3">
        <v>20</v>
      </c>
      <c r="I58" s="14">
        <v>3.5999999999999997E-2</v>
      </c>
      <c r="J58" s="9"/>
      <c r="K58" s="11">
        <f t="shared" si="4"/>
        <v>0</v>
      </c>
      <c r="L58" s="2">
        <v>-3600</v>
      </c>
      <c r="M58" s="19">
        <f t="shared" si="5"/>
        <v>-1774.6282577080769</v>
      </c>
      <c r="N58" s="11">
        <f>N57+J58+L58</f>
        <v>-5421.3137935418854</v>
      </c>
      <c r="O58" s="1"/>
    </row>
    <row r="59" spans="3:15" x14ac:dyDescent="0.25">
      <c r="C59" s="1"/>
      <c r="J59" s="13">
        <f>SUM(J39:J58)</f>
        <v>18578.686206458118</v>
      </c>
      <c r="K59" s="15">
        <f>SUM(K39:K58)</f>
        <v>14598.096029465643</v>
      </c>
      <c r="L59" s="8">
        <f>SUM(L39:L58)</f>
        <v>-72000</v>
      </c>
      <c r="M59" s="17">
        <f>SUM(M39:M58)</f>
        <v>-50704.770619220042</v>
      </c>
      <c r="N59" s="8"/>
      <c r="O59" s="10" t="s">
        <v>13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Tang, Aaron</dc:creator>
  <cp:lastModifiedBy>Tang, Aaron</cp:lastModifiedBy>
  <dcterms:created xsi:type="dcterms:W3CDTF">2015-03-20T14:19:25Z</dcterms:created>
  <dcterms:modified xsi:type="dcterms:W3CDTF">2015-03-31T15:00:05Z</dcterms:modified>
</cp:coreProperties>
</file>